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zcrorj\Desktop\"/>
    </mc:Choice>
  </mc:AlternateContent>
  <bookViews>
    <workbookView xWindow="0" yWindow="0" windowWidth="28800" windowHeight="13500"/>
  </bookViews>
  <sheets>
    <sheet name="Azpiz ebal errubri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1" l="1"/>
  <c r="G114" i="1" s="1"/>
  <c r="F108" i="1"/>
  <c r="G108" i="1" s="1"/>
  <c r="F106" i="1"/>
  <c r="G106" i="1" s="1"/>
  <c r="F99" i="1"/>
  <c r="G99" i="1" s="1"/>
  <c r="F89" i="1"/>
  <c r="G89" i="1" s="1"/>
  <c r="F83" i="1"/>
  <c r="G83" i="1" s="1"/>
  <c r="F81" i="1"/>
  <c r="G81" i="1" s="1"/>
  <c r="F79" i="1"/>
  <c r="G79" i="1" s="1"/>
  <c r="F77" i="1"/>
  <c r="G77" i="1" s="1"/>
  <c r="F74" i="1"/>
  <c r="G74" i="1" s="1"/>
  <c r="F69" i="1"/>
  <c r="G69" i="1" s="1"/>
  <c r="F58" i="1"/>
  <c r="G58" i="1" s="1"/>
  <c r="F49" i="1"/>
  <c r="G49" i="1" s="1"/>
  <c r="F44" i="1"/>
  <c r="G44" i="1" s="1"/>
  <c r="F42" i="1"/>
  <c r="G42" i="1" s="1"/>
  <c r="F40" i="1"/>
  <c r="G40" i="1" s="1"/>
  <c r="F38" i="1"/>
  <c r="G38" i="1" s="1"/>
  <c r="F36" i="1"/>
  <c r="G36" i="1" s="1"/>
  <c r="F34" i="1"/>
  <c r="G34" i="1" s="1"/>
  <c r="F27" i="1"/>
  <c r="G27" i="1" s="1"/>
  <c r="F24" i="1"/>
  <c r="G24" i="1" s="1"/>
  <c r="F18" i="1"/>
  <c r="G18" i="1" s="1"/>
</calcChain>
</file>

<file path=xl/sharedStrings.xml><?xml version="1.0" encoding="utf-8"?>
<sst xmlns="http://schemas.openxmlformats.org/spreadsheetml/2006/main" count="173" uniqueCount="163">
  <si>
    <t>GARRANTZITSUA: EZ BETE KOLORESTATUTAKO GELAXKAK</t>
  </si>
  <si>
    <t>AZPIZEREGINAK EBALUATZEKO ERRUBRIKA</t>
  </si>
  <si>
    <t>Nota</t>
  </si>
  <si>
    <t>Deskribapena</t>
  </si>
  <si>
    <t>Ez du oinarrizkoa egin edota omisioak eta akats barkaezinak edukita egin du.</t>
  </si>
  <si>
    <t>Oinarrizkoa egin du, baina azalpen gehigarririk gabe.</t>
  </si>
  <si>
    <t>Garrantzizko omisio eta akatsak izan ditu, baina ez erabakigarriak</t>
  </si>
  <si>
    <t>Oso ondo egin du</t>
  </si>
  <si>
    <t>EGINA</t>
  </si>
  <si>
    <t>AZPIZEREGINA</t>
  </si>
  <si>
    <t>Azpizeregin nota</t>
  </si>
  <si>
    <t>Zeregin nota</t>
  </si>
  <si>
    <t>Kontrol Kodea</t>
  </si>
  <si>
    <t>OHARRAK</t>
  </si>
  <si>
    <t>PASSAGE PLANNING</t>
  </si>
  <si>
    <t>Passage planning in sea waters</t>
  </si>
  <si>
    <t>·            Passage Plan Checklist</t>
  </si>
  <si>
    <t>·            Passage Plan Sheet</t>
  </si>
  <si>
    <t>·            Passage Plan Note Book</t>
  </si>
  <si>
    <t>·            Publications list on board</t>
  </si>
  <si>
    <t>·            Bridge equipment list</t>
  </si>
  <si>
    <t>·           WO calculations (also using ECDIS)</t>
  </si>
  <si>
    <t>·           Parallel index (also using ECDIS)</t>
  </si>
  <si>
    <t>Passage planning into pilot waters</t>
  </si>
  <si>
    <t>·           Berthing plan (also using ECDIS)</t>
  </si>
  <si>
    <t>·          Anchor plan (also using ECDIS)</t>
  </si>
  <si>
    <t>·          Squat calculation</t>
  </si>
  <si>
    <t>·          UKC calculation</t>
  </si>
  <si>
    <t>·          Echosounder calibration</t>
  </si>
  <si>
    <t>·          Possible interaction effects</t>
  </si>
  <si>
    <t>MARITIME NAVIGATIONAL CALCULUS TASKS</t>
  </si>
  <si>
    <t>Celestial navigation calculations</t>
  </si>
  <si>
    <t>·         Latitude calculation at noon from Sun</t>
  </si>
  <si>
    <t>·         Latitude calculation from Polaris</t>
  </si>
  <si>
    <t>·         Position calculation from Stars</t>
  </si>
  <si>
    <t>Coastal navigation calculations</t>
  </si>
  <si>
    <t>·         Fixing position using visual bearings</t>
  </si>
  <si>
    <t>·         Fixing position using visual bearing and distance (also using ECDIS)</t>
  </si>
  <si>
    <t>·         Leading line use in pilot waters navigation (also using ECDIS)</t>
  </si>
  <si>
    <t>·         Distance calculation using vertical angles comparing to radar distance</t>
  </si>
  <si>
    <t>·         Fixing position using horizontal angles</t>
  </si>
  <si>
    <t>·         Stream calculation using visual marks (also using ECDIS)</t>
  </si>
  <si>
    <t>·         Information collected from sailing directions and charts for a passage</t>
  </si>
  <si>
    <t>Dead reckoning calculations</t>
  </si>
  <si>
    <t>·         Direct and inverse calculus on paper</t>
  </si>
  <si>
    <t>·         Calculation on chart (also using ECDIS)</t>
  </si>
  <si>
    <t>Rhumb line track calculations</t>
  </si>
  <si>
    <t>Great Circle track calculations</t>
  </si>
  <si>
    <t>Composite track calculations</t>
  </si>
  <si>
    <t>Radar navigation calculations</t>
  </si>
  <si>
    <t>·        Exercise using plotting sheet</t>
  </si>
  <si>
    <t>·        Parallel indexing (using RADAR)</t>
  </si>
  <si>
    <t>Compasses</t>
  </si>
  <si>
    <t>·         Gyrocompass description</t>
  </si>
  <si>
    <t>·         Magnetic compass description</t>
  </si>
  <si>
    <t>·         Gyrocompass deviation calculation</t>
  </si>
  <si>
    <t>·         Magnetic compass deviation calculation and comparison to the values of deviation card</t>
  </si>
  <si>
    <t>·         Sensitivity test in magnetic compass</t>
  </si>
  <si>
    <t>Tidal calculations</t>
  </si>
  <si>
    <t>·         HW and LW time calculation using ATT</t>
  </si>
  <si>
    <t>·         HW and LW height calculation using ATT</t>
  </si>
  <si>
    <t>·         Depth calculation at given time using ATT</t>
  </si>
  <si>
    <t>·         Time calculation at given depth using ATT</t>
  </si>
  <si>
    <t>·         UKC calculation at given time using ATT</t>
  </si>
  <si>
    <t>·         Tidal stream calculation at given time using ATT</t>
  </si>
  <si>
    <t>·         Tidal stream calculation at given time using Tidal Diamond</t>
  </si>
  <si>
    <t>·         Tidal stream calculation at given time using Tidal Stream Atlases</t>
  </si>
  <si>
    <t>·         Comparison between the information given by the echo sounder or log and that obtained by means of Marine publications</t>
  </si>
  <si>
    <t>SHIP'S SAFETY TASKS</t>
  </si>
  <si>
    <t>Trim and stability book description</t>
  </si>
  <si>
    <t>·         Ship main particulars</t>
  </si>
  <si>
    <t>·         Load lines particulars</t>
  </si>
  <si>
    <t>·         General arrangement description</t>
  </si>
  <si>
    <t>·         Hydrostatic data description</t>
  </si>
  <si>
    <t>·         Cross curves of stability or description (or KN curves description)</t>
  </si>
  <si>
    <t>·         Bon Jean’s curves description</t>
  </si>
  <si>
    <t>·         Inclining test description</t>
  </si>
  <si>
    <t>·         Hold and/or tank plan</t>
  </si>
  <si>
    <t>·         Intact stability calculations</t>
  </si>
  <si>
    <t>·         Permissible Still Water Bending Moment and Shear Forces Curves</t>
  </si>
  <si>
    <t>·         Damage stability description</t>
  </si>
  <si>
    <t>Cargo and trim calculations</t>
  </si>
  <si>
    <t>·         Cargo calculation by means of ASTM tables (on board tankers) *</t>
  </si>
  <si>
    <t>·         Cargo calculation by means of draft survey (on board bulk carriers) *</t>
  </si>
  <si>
    <t>·         Cargo calculation by means of stowage plan (on board container and/or RO-RO ships)*</t>
  </si>
  <si>
    <t>·         Draft calculation to finalize cargo operations</t>
  </si>
  <si>
    <t>·         Constant calculation by means of draughts</t>
  </si>
  <si>
    <t>Stability calculations</t>
  </si>
  <si>
    <t>·         Departure stability calculations</t>
  </si>
  <si>
    <t>·         Intermediate stability calculations</t>
  </si>
  <si>
    <t>·         Arrival stability calculations</t>
  </si>
  <si>
    <t>Longitudinal strength calculations</t>
  </si>
  <si>
    <t>·         Departure longitudinal strength calculations</t>
  </si>
  <si>
    <t>·         Arrival departure strength calculations</t>
  </si>
  <si>
    <t>Flooding calculations</t>
  </si>
  <si>
    <t>·         Draft calculations after potential flooding ship compartment</t>
  </si>
  <si>
    <t>·         Stability calculations after potential flooding ship compartment</t>
  </si>
  <si>
    <t>Stranding calculations</t>
  </si>
  <si>
    <t>·         Draft calculations after potential stranding in waters affected by tides</t>
  </si>
  <si>
    <t>·         Stability calculations after potential stranding in waters affected by tides</t>
  </si>
  <si>
    <t>Sea trial and shop trial books</t>
  </si>
  <si>
    <t>·         Speed trial description</t>
  </si>
  <si>
    <t>·         Turning test description</t>
  </si>
  <si>
    <t>·         Crash stop astern and ahead test description</t>
  </si>
  <si>
    <t>·         Crash stop test at manoeuvring speed description</t>
  </si>
  <si>
    <t>·         Shop trial description</t>
  </si>
  <si>
    <t>·         Optimum and economic speed calculation</t>
  </si>
  <si>
    <t>Safety</t>
  </si>
  <si>
    <t>·         Description of survival training and drills carried out on board</t>
  </si>
  <si>
    <t>·         Description of fire-fighting equipment</t>
  </si>
  <si>
    <t>·         Description of survival equipment</t>
  </si>
  <si>
    <t>·         Fire-fighting pipelines plan summary</t>
  </si>
  <si>
    <t>·         Fire-fighting equipment plan summary</t>
  </si>
  <si>
    <t>·         Survival equipment plan summary</t>
  </si>
  <si>
    <t>·         Description of IAMSAR manual and equipment on board</t>
  </si>
  <si>
    <t>·         Have you use the ICS code on board?</t>
  </si>
  <si>
    <t>·         Description of anti-pollution equipment on board</t>
  </si>
  <si>
    <t>·         Description of medical equipment on board</t>
  </si>
  <si>
    <t>Security</t>
  </si>
  <si>
    <t>·     Security equipment and systems description</t>
  </si>
  <si>
    <t>·     Security drills and exercises description</t>
  </si>
  <si>
    <t>·     Security drills and exercises assessment</t>
  </si>
  <si>
    <t>·     Security audits and inspections description</t>
  </si>
  <si>
    <t>·     Description and reasons of possible changes in security levels</t>
  </si>
  <si>
    <t>·     Description and reasons of possible declaration of security</t>
  </si>
  <si>
    <t>·     Description of any checklist or non-confidential document related to the ship security</t>
  </si>
  <si>
    <t>METEOR.</t>
  </si>
  <si>
    <t>Meteorology</t>
  </si>
  <si>
    <t>·         Weather reports interpretation</t>
  </si>
  <si>
    <t>·         Weather routeing</t>
  </si>
  <si>
    <t>SHIP'S CARGO OPERATIONS</t>
  </si>
  <si>
    <t>Carriage, stowage and dunnage of cargo *</t>
  </si>
  <si>
    <t>·         Application of IMBSC code to goods carried on board*</t>
  </si>
  <si>
    <t>·         Description of specific ventilation of cargo into the holds*</t>
  </si>
  <si>
    <t>·         Description of specific stowage of cargo into the holds*</t>
  </si>
  <si>
    <t>·         Description of specific lashing of cargo into the holds*</t>
  </si>
  <si>
    <t>·         Description of specific dunnage of cargo into the holds*</t>
  </si>
  <si>
    <t>·         Project cargo drafts description*</t>
  </si>
  <si>
    <t>GARRANTZITSUA: Ikasleak gutxienez azpizeregin bat egin behar du zeregin bakoitzeko</t>
  </si>
  <si>
    <t>Balorazio</t>
  </si>
  <si>
    <t>NOTA</t>
  </si>
  <si>
    <t>Azpizereginen kopuru osoa = 88</t>
  </si>
  <si>
    <t>&gt;110</t>
  </si>
  <si>
    <t>9-10</t>
  </si>
  <si>
    <t>Bikain</t>
  </si>
  <si>
    <t>Zereginen kopuru osoa  = 18</t>
  </si>
  <si>
    <t>75-110</t>
  </si>
  <si>
    <t>8-9</t>
  </si>
  <si>
    <t>Oso ongi</t>
  </si>
  <si>
    <t>Ikasle bakoitzaren atal honetako nota kalkulatzeko, errubrika hau aplikatu behar da:</t>
  </si>
  <si>
    <t>55-75</t>
  </si>
  <si>
    <t>7-8</t>
  </si>
  <si>
    <t>35-55</t>
  </si>
  <si>
    <t>6-7</t>
  </si>
  <si>
    <t>Nahiko</t>
  </si>
  <si>
    <r>
      <t xml:space="preserve">                                              </t>
    </r>
    <r>
      <rPr>
        <sz val="11"/>
        <color rgb="FFFF0000"/>
        <rFont val="Calibri"/>
        <family val="2"/>
        <scheme val="minor"/>
      </rPr>
      <t>Azpizeregin bakoitza 0tik 3ra bitartean baloratuko da, goragoko errubrikaren arabera</t>
    </r>
  </si>
  <si>
    <t>20-35</t>
  </si>
  <si>
    <t>5-6</t>
  </si>
  <si>
    <t>&lt;20</t>
  </si>
  <si>
    <t>&lt;5</t>
  </si>
  <si>
    <t>Gutxiegi</t>
  </si>
  <si>
    <r>
      <rPr>
        <b/>
        <sz val="11"/>
        <color theme="1"/>
        <rFont val="Calibri"/>
        <family val="2"/>
        <scheme val="minor"/>
      </rPr>
      <t>AZKEN NOTA</t>
    </r>
    <r>
      <rPr>
        <sz val="11"/>
        <color theme="1"/>
        <rFont val="Calibri"/>
        <family val="2"/>
        <scheme val="minor"/>
      </rPr>
      <t xml:space="preserve"> (baliagarria baldin eta ikasleak zeregin bakoitzeko azpizeregin bat egin badu) =</t>
    </r>
  </si>
  <si>
    <r>
      <rPr>
        <b/>
        <sz val="11"/>
        <color theme="1"/>
        <rFont val="Calibri"/>
        <family val="2"/>
        <scheme val="minor"/>
      </rPr>
      <t>AZALPEN OHARRA</t>
    </r>
    <r>
      <rPr>
        <sz val="11"/>
        <color theme="1"/>
        <rFont val="Calibri"/>
        <family val="2"/>
        <scheme val="minor"/>
      </rPr>
      <t>: Izartxo batez adierazitako azpizereginek edo zereginek ontzi espezifiko batean bakarrik egin daitezkeela adierazten dute. Ontzian egiterik ez bada, 1eko nota emango 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</si>
</sst>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Font="1" applyAlignment="1">
      <alignment horizontal="left" wrapText="1"/>
    </xf>
    <xf numFmtId="164" fontId="0" fillId="0" borderId="0" xfId="0" applyNumberFormat="1"/>
    <xf numFmtId="1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164" fontId="2" fillId="7" borderId="14" xfId="0" applyNumberFormat="1" applyFont="1" applyFill="1" applyBorder="1" applyAlignment="1">
      <alignment horizontal="center" vertical="center" wrapText="1"/>
    </xf>
    <xf numFmtId="1" fontId="2" fillId="7" borderId="14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textRotation="90"/>
    </xf>
    <xf numFmtId="0" fontId="4" fillId="6" borderId="15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 wrapText="1"/>
    </xf>
    <xf numFmtId="1" fontId="0" fillId="0" borderId="6" xfId="0" applyNumberFormat="1" applyFill="1" applyBorder="1" applyAlignment="1">
      <alignment horizontal="center"/>
    </xf>
    <xf numFmtId="164" fontId="0" fillId="7" borderId="14" xfId="0" applyNumberForma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0" fillId="0" borderId="5" xfId="0" applyBorder="1"/>
    <xf numFmtId="0" fontId="4" fillId="6" borderId="15" xfId="0" applyFont="1" applyFill="1" applyBorder="1" applyAlignment="1">
      <alignment horizontal="center" vertical="center" textRotation="90"/>
    </xf>
    <xf numFmtId="1" fontId="0" fillId="0" borderId="9" xfId="0" applyNumberForma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0" fontId="0" fillId="0" borderId="8" xfId="0" applyBorder="1"/>
    <xf numFmtId="0" fontId="0" fillId="7" borderId="16" xfId="0" applyFill="1" applyBorder="1" applyAlignment="1">
      <alignment horizontal="center"/>
    </xf>
    <xf numFmtId="1" fontId="0" fillId="7" borderId="16" xfId="0" applyNumberFormat="1" applyFill="1" applyBorder="1" applyAlignment="1">
      <alignment horizontal="center"/>
    </xf>
    <xf numFmtId="0" fontId="4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left" vertical="center" wrapText="1"/>
    </xf>
    <xf numFmtId="1" fontId="0" fillId="0" borderId="12" xfId="0" applyNumberFormat="1" applyFill="1" applyBorder="1" applyAlignment="1">
      <alignment horizontal="center"/>
    </xf>
    <xf numFmtId="164" fontId="0" fillId="7" borderId="19" xfId="0" applyNumberFormat="1" applyFill="1" applyBorder="1" applyAlignment="1">
      <alignment horizontal="center"/>
    </xf>
    <xf numFmtId="1" fontId="0" fillId="7" borderId="19" xfId="0" applyNumberFormat="1" applyFill="1" applyBorder="1" applyAlignment="1">
      <alignment horizontal="center"/>
    </xf>
    <xf numFmtId="0" fontId="0" fillId="0" borderId="11" xfId="0" applyBorder="1"/>
    <xf numFmtId="0" fontId="4" fillId="6" borderId="14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1" fontId="0" fillId="0" borderId="22" xfId="0" applyNumberFormat="1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1" fontId="0" fillId="7" borderId="21" xfId="0" applyNumberFormat="1" applyFill="1" applyBorder="1" applyAlignment="1">
      <alignment horizontal="center"/>
    </xf>
    <xf numFmtId="0" fontId="0" fillId="0" borderId="23" xfId="0" applyBorder="1"/>
    <xf numFmtId="0" fontId="4" fillId="6" borderId="17" xfId="0" applyFont="1" applyFill="1" applyBorder="1" applyAlignment="1">
      <alignment horizontal="center" vertical="center" textRotation="90"/>
    </xf>
    <xf numFmtId="0" fontId="5" fillId="6" borderId="24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164" fontId="0" fillId="7" borderId="25" xfId="0" applyNumberFormat="1" applyFill="1" applyBorder="1" applyAlignment="1">
      <alignment horizontal="center"/>
    </xf>
    <xf numFmtId="1" fontId="0" fillId="7" borderId="25" xfId="0" applyNumberFormat="1" applyFill="1" applyBorder="1" applyAlignment="1">
      <alignment horizontal="center"/>
    </xf>
    <xf numFmtId="164" fontId="0" fillId="7" borderId="26" xfId="0" applyNumberFormat="1" applyFill="1" applyBorder="1" applyAlignment="1">
      <alignment horizontal="center"/>
    </xf>
    <xf numFmtId="1" fontId="0" fillId="7" borderId="26" xfId="0" applyNumberFormat="1" applyFill="1" applyBorder="1" applyAlignment="1">
      <alignment horizontal="center"/>
    </xf>
    <xf numFmtId="0" fontId="4" fillId="6" borderId="21" xfId="0" applyFont="1" applyFill="1" applyBorder="1" applyAlignment="1">
      <alignment horizontal="center" vertical="center" textRotation="90"/>
    </xf>
    <xf numFmtId="0" fontId="4" fillId="6" borderId="20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left" vertical="top" wrapText="1"/>
    </xf>
    <xf numFmtId="1" fontId="0" fillId="0" borderId="20" xfId="0" applyNumberFormat="1" applyFill="1" applyBorder="1" applyAlignment="1">
      <alignment horizontal="center"/>
    </xf>
    <xf numFmtId="164" fontId="0" fillId="7" borderId="20" xfId="0" applyNumberFormat="1" applyFill="1" applyBorder="1" applyAlignment="1">
      <alignment horizontal="center"/>
    </xf>
    <xf numFmtId="1" fontId="0" fillId="7" borderId="20" xfId="0" applyNumberFormat="1" applyFill="1" applyBorder="1" applyAlignment="1">
      <alignment horizontal="center"/>
    </xf>
    <xf numFmtId="0" fontId="0" fillId="0" borderId="14" xfId="0" applyBorder="1"/>
    <xf numFmtId="0" fontId="4" fillId="6" borderId="24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left" vertical="top" wrapText="1"/>
    </xf>
    <xf numFmtId="1" fontId="0" fillId="0" borderId="24" xfId="0" applyNumberFormat="1" applyFill="1" applyBorder="1" applyAlignment="1">
      <alignment horizontal="center"/>
    </xf>
    <xf numFmtId="164" fontId="0" fillId="7" borderId="24" xfId="0" applyNumberFormat="1" applyFill="1" applyBorder="1" applyAlignment="1">
      <alignment horizontal="center"/>
    </xf>
    <xf numFmtId="1" fontId="0" fillId="7" borderId="24" xfId="0" applyNumberFormat="1" applyFill="1" applyBorder="1" applyAlignment="1">
      <alignment horizontal="center"/>
    </xf>
    <xf numFmtId="0" fontId="0" fillId="0" borderId="17" xfId="0" applyBorder="1"/>
    <xf numFmtId="0" fontId="0" fillId="6" borderId="0" xfId="0" applyFont="1" applyFill="1" applyBorder="1" applyAlignment="1">
      <alignment horizontal="left" vertical="top" wrapText="1"/>
    </xf>
    <xf numFmtId="1" fontId="0" fillId="0" borderId="27" xfId="0" applyNumberFormat="1" applyFill="1" applyBorder="1" applyAlignment="1">
      <alignment horizontal="center"/>
    </xf>
    <xf numFmtId="164" fontId="0" fillId="7" borderId="15" xfId="0" applyNumberFormat="1" applyFill="1" applyBorder="1" applyAlignment="1">
      <alignment horizontal="center"/>
    </xf>
    <xf numFmtId="0" fontId="0" fillId="0" borderId="16" xfId="0" applyBorder="1"/>
    <xf numFmtId="0" fontId="0" fillId="6" borderId="18" xfId="0" applyFont="1" applyFill="1" applyBorder="1" applyAlignment="1">
      <alignment horizontal="left" vertical="top" wrapText="1"/>
    </xf>
    <xf numFmtId="0" fontId="0" fillId="8" borderId="0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 indent="1"/>
    </xf>
    <xf numFmtId="0" fontId="0" fillId="6" borderId="0" xfId="0" applyFont="1" applyFill="1" applyBorder="1" applyAlignment="1">
      <alignment horizontal="left" vertical="top" wrapText="1" indent="1"/>
    </xf>
    <xf numFmtId="0" fontId="5" fillId="6" borderId="0" xfId="0" applyFont="1" applyFill="1" applyBorder="1" applyAlignment="1">
      <alignment horizontal="left" vertical="top" wrapText="1" indent="1"/>
    </xf>
    <xf numFmtId="0" fontId="5" fillId="6" borderId="18" xfId="0" applyFont="1" applyFill="1" applyBorder="1" applyAlignment="1">
      <alignment horizontal="left" vertical="top" wrapText="1" indent="1"/>
    </xf>
    <xf numFmtId="0" fontId="6" fillId="6" borderId="0" xfId="0" applyFont="1" applyFill="1" applyAlignment="1">
      <alignment horizontal="left" indent="1"/>
    </xf>
    <xf numFmtId="0" fontId="4" fillId="6" borderId="14" xfId="0" applyFont="1" applyFill="1" applyBorder="1" applyAlignment="1">
      <alignment horizontal="center" vertical="center" textRotation="19"/>
    </xf>
    <xf numFmtId="0" fontId="0" fillId="6" borderId="14" xfId="0" applyFont="1" applyFill="1" applyBorder="1" applyAlignment="1">
      <alignment horizontal="justify" vertical="top" wrapText="1"/>
    </xf>
    <xf numFmtId="0" fontId="4" fillId="6" borderId="17" xfId="0" applyFont="1" applyFill="1" applyBorder="1" applyAlignment="1">
      <alignment horizontal="center" vertical="center" textRotation="19"/>
    </xf>
    <xf numFmtId="0" fontId="0" fillId="6" borderId="17" xfId="0" applyFont="1" applyFill="1" applyBorder="1" applyAlignment="1">
      <alignment horizontal="justify" vertical="top" wrapText="1"/>
    </xf>
    <xf numFmtId="0" fontId="4" fillId="8" borderId="14" xfId="0" applyFont="1" applyFill="1" applyBorder="1" applyAlignment="1">
      <alignment horizontal="center" vertical="center" textRotation="90" wrapText="1"/>
    </xf>
    <xf numFmtId="0" fontId="4" fillId="8" borderId="14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left" vertical="top" wrapText="1" indent="2"/>
    </xf>
    <xf numFmtId="0" fontId="4" fillId="8" borderId="15" xfId="0" applyFont="1" applyFill="1" applyBorder="1" applyAlignment="1">
      <alignment horizontal="center" vertical="center" textRotation="90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textRotation="90" wrapText="1"/>
    </xf>
    <xf numFmtId="0" fontId="4" fillId="8" borderId="17" xfId="0" applyFont="1" applyFill="1" applyBorder="1" applyAlignment="1">
      <alignment horizontal="center" vertical="center" wrapText="1"/>
    </xf>
    <xf numFmtId="0" fontId="0" fillId="8" borderId="18" xfId="0" applyFill="1" applyBorder="1" applyAlignment="1">
      <alignment horizontal="left" vertical="top" wrapText="1" indent="2"/>
    </xf>
    <xf numFmtId="0" fontId="7" fillId="0" borderId="0" xfId="0" applyFont="1" applyAlignment="1">
      <alignment horizontal="right" wrapText="1"/>
    </xf>
    <xf numFmtId="1" fontId="2" fillId="7" borderId="4" xfId="0" applyNumberFormat="1" applyFont="1" applyFill="1" applyBorder="1"/>
    <xf numFmtId="164" fontId="2" fillId="0" borderId="0" xfId="0" applyNumberFormat="1" applyFont="1" applyBorder="1"/>
    <xf numFmtId="1" fontId="2" fillId="7" borderId="4" xfId="0" applyNumberFormat="1" applyFont="1" applyFill="1" applyBorder="1" applyAlignment="1">
      <alignment horizontal="center"/>
    </xf>
    <xf numFmtId="0" fontId="2" fillId="4" borderId="20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9" borderId="6" xfId="0" applyFont="1" applyFill="1" applyBorder="1" applyAlignment="1">
      <alignment horizontal="center" vertical="center"/>
    </xf>
    <xf numFmtId="164" fontId="2" fillId="9" borderId="29" xfId="0" applyNumberFormat="1" applyFont="1" applyFill="1" applyBorder="1" applyAlignment="1">
      <alignment horizontal="center" vertical="center"/>
    </xf>
    <xf numFmtId="1" fontId="2" fillId="9" borderId="7" xfId="0" applyNumberFormat="1" applyFont="1" applyFill="1" applyBorder="1" applyAlignment="1">
      <alignment horizontal="center" vertical="center"/>
    </xf>
    <xf numFmtId="0" fontId="0" fillId="4" borderId="21" xfId="0" applyFill="1" applyBorder="1"/>
    <xf numFmtId="0" fontId="0" fillId="4" borderId="0" xfId="0" applyFont="1" applyFill="1" applyBorder="1" applyAlignment="1">
      <alignment horizontal="left" wrapText="1"/>
    </xf>
    <xf numFmtId="0" fontId="0" fillId="10" borderId="9" xfId="0" applyFill="1" applyBorder="1" applyAlignment="1">
      <alignment horizontal="center"/>
    </xf>
    <xf numFmtId="49" fontId="0" fillId="10" borderId="30" xfId="0" applyNumberFormat="1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0" fontId="0" fillId="4" borderId="21" xfId="0" applyFill="1" applyBorder="1" applyAlignment="1"/>
    <xf numFmtId="0" fontId="0" fillId="4" borderId="0" xfId="0" applyFill="1" applyBorder="1" applyAlignment="1"/>
    <xf numFmtId="0" fontId="0" fillId="0" borderId="0" xfId="0" applyBorder="1" applyAlignment="1">
      <alignment horizontal="center" vertical="center"/>
    </xf>
    <xf numFmtId="0" fontId="0" fillId="10" borderId="12" xfId="0" applyFill="1" applyBorder="1" applyAlignment="1">
      <alignment horizontal="center"/>
    </xf>
    <xf numFmtId="49" fontId="0" fillId="10" borderId="31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0" fillId="4" borderId="32" xfId="0" applyFill="1" applyBorder="1" applyAlignment="1"/>
    <xf numFmtId="164" fontId="0" fillId="0" borderId="0" xfId="0" applyNumberFormat="1" applyBorder="1" applyAlignment="1"/>
    <xf numFmtId="1" fontId="0" fillId="0" borderId="0" xfId="0" applyNumberFormat="1" applyBorder="1" applyAlignment="1"/>
    <xf numFmtId="0" fontId="0" fillId="4" borderId="24" xfId="0" applyFill="1" applyBorder="1"/>
    <xf numFmtId="0" fontId="2" fillId="4" borderId="18" xfId="0" applyFont="1" applyFill="1" applyBorder="1" applyAlignment="1">
      <alignment horizontal="right" wrapText="1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0" fontId="0" fillId="8" borderId="1" xfId="0" applyFill="1" applyBorder="1" applyAlignment="1">
      <alignment wrapText="1"/>
    </xf>
    <xf numFmtId="0" fontId="0" fillId="8" borderId="2" xfId="0" applyFill="1" applyBorder="1" applyAlignment="1">
      <alignment wrapText="1"/>
    </xf>
    <xf numFmtId="0" fontId="0" fillId="8" borderId="3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3962400</xdr:colOff>
      <xdr:row>119</xdr:row>
      <xdr:rowOff>47625</xdr:rowOff>
    </xdr:from>
    <xdr:to>
      <xdr:col>3</xdr:col>
      <xdr:colOff>5011003</xdr:colOff>
      <xdr:row>119</xdr:row>
      <xdr:rowOff>187845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8925" y="23698200"/>
          <a:ext cx="1048603" cy="140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7"/>
  <sheetViews>
    <sheetView tabSelected="1" workbookViewId="0">
      <selection activeCell="J7" sqref="J7"/>
    </sheetView>
  </sheetViews>
  <sheetFormatPr baseColWidth="10" defaultRowHeight="15" x14ac:dyDescent="0.25"/>
  <cols>
    <col min="3" max="3" width="17.28515625" customWidth="1"/>
    <col min="4" max="4" width="80.140625" style="1" customWidth="1"/>
    <col min="5" max="5" width="9.5703125" customWidth="1"/>
    <col min="6" max="6" width="9.140625" style="2" customWidth="1"/>
    <col min="7" max="7" width="9.140625" style="3" customWidth="1"/>
    <col min="8" max="8" width="39.5703125" customWidth="1"/>
    <col min="9" max="9" width="12" customWidth="1"/>
    <col min="10" max="10" width="11.85546875" customWidth="1"/>
  </cols>
  <sheetData>
    <row r="1" spans="2:10" ht="15.75" thickBot="1" x14ac:dyDescent="0.3"/>
    <row r="2" spans="2:10" ht="19.5" thickBot="1" x14ac:dyDescent="0.35">
      <c r="B2" s="4" t="s">
        <v>0</v>
      </c>
      <c r="C2" s="5"/>
      <c r="D2" s="6"/>
    </row>
    <row r="3" spans="2:10" ht="15.75" thickBot="1" x14ac:dyDescent="0.3"/>
    <row r="4" spans="2:10" ht="15.75" thickBot="1" x14ac:dyDescent="0.3">
      <c r="C4" s="7" t="s">
        <v>1</v>
      </c>
      <c r="D4" s="8"/>
      <c r="E4" s="9"/>
      <c r="F4" s="10"/>
      <c r="G4" s="11"/>
    </row>
    <row r="5" spans="2:10" ht="15.75" thickBot="1" x14ac:dyDescent="0.3">
      <c r="C5" s="12" t="s">
        <v>2</v>
      </c>
      <c r="D5" s="13" t="s">
        <v>3</v>
      </c>
      <c r="E5" s="14"/>
      <c r="F5" s="15"/>
      <c r="G5" s="16"/>
    </row>
    <row r="6" spans="2:10" x14ac:dyDescent="0.25">
      <c r="C6" s="17">
        <v>0</v>
      </c>
      <c r="D6" s="18" t="s">
        <v>4</v>
      </c>
      <c r="E6" s="19"/>
      <c r="F6" s="20"/>
      <c r="G6" s="21"/>
    </row>
    <row r="7" spans="2:10" x14ac:dyDescent="0.25">
      <c r="C7" s="22">
        <v>1</v>
      </c>
      <c r="D7" s="23" t="s">
        <v>5</v>
      </c>
      <c r="E7" s="24"/>
      <c r="F7" s="20"/>
      <c r="G7" s="21"/>
    </row>
    <row r="8" spans="2:10" x14ac:dyDescent="0.25">
      <c r="C8" s="22">
        <v>2</v>
      </c>
      <c r="D8" s="23" t="s">
        <v>6</v>
      </c>
      <c r="E8" s="24"/>
      <c r="F8" s="20"/>
      <c r="G8" s="21"/>
    </row>
    <row r="9" spans="2:10" ht="15.75" thickBot="1" x14ac:dyDescent="0.3">
      <c r="C9" s="25">
        <v>3</v>
      </c>
      <c r="D9" s="26" t="s">
        <v>7</v>
      </c>
      <c r="E9" s="27"/>
      <c r="F9" s="20"/>
      <c r="G9" s="21"/>
    </row>
    <row r="10" spans="2:10" ht="15.75" thickBot="1" x14ac:dyDescent="0.3">
      <c r="I10" s="28"/>
      <c r="J10" s="29"/>
    </row>
    <row r="11" spans="2:10" ht="30.75" thickBot="1" x14ac:dyDescent="0.3">
      <c r="B11" s="30" t="s">
        <v>8</v>
      </c>
      <c r="C11" s="31" t="s">
        <v>9</v>
      </c>
      <c r="D11" s="32" t="s">
        <v>10</v>
      </c>
      <c r="E11" s="33" t="s">
        <v>10</v>
      </c>
      <c r="F11" s="34" t="s">
        <v>11</v>
      </c>
      <c r="G11" s="35" t="s">
        <v>12</v>
      </c>
      <c r="H11" s="30" t="s">
        <v>13</v>
      </c>
      <c r="I11" s="28"/>
      <c r="J11" s="29"/>
    </row>
    <row r="12" spans="2:10" x14ac:dyDescent="0.25">
      <c r="B12" s="36" t="s">
        <v>14</v>
      </c>
      <c r="C12" s="37" t="s">
        <v>15</v>
      </c>
      <c r="D12" s="38" t="s">
        <v>16</v>
      </c>
      <c r="E12" s="39"/>
      <c r="F12" s="40"/>
      <c r="G12" s="41"/>
      <c r="H12" s="42"/>
      <c r="I12" s="28"/>
      <c r="J12" s="29"/>
    </row>
    <row r="13" spans="2:10" x14ac:dyDescent="0.25">
      <c r="B13" s="43"/>
      <c r="C13" s="37"/>
      <c r="D13" s="38" t="s">
        <v>17</v>
      </c>
      <c r="E13" s="44"/>
      <c r="F13" s="45"/>
      <c r="G13" s="46"/>
      <c r="H13" s="47"/>
      <c r="I13" s="28"/>
      <c r="J13" s="29"/>
    </row>
    <row r="14" spans="2:10" x14ac:dyDescent="0.25">
      <c r="B14" s="43"/>
      <c r="C14" s="37"/>
      <c r="D14" s="38" t="s">
        <v>18</v>
      </c>
      <c r="E14" s="44"/>
      <c r="F14" s="45"/>
      <c r="G14" s="46"/>
      <c r="H14" s="47"/>
    </row>
    <row r="15" spans="2:10" x14ac:dyDescent="0.25">
      <c r="B15" s="43"/>
      <c r="C15" s="37"/>
      <c r="D15" s="38" t="s">
        <v>19</v>
      </c>
      <c r="E15" s="44"/>
      <c r="F15" s="45"/>
      <c r="G15" s="46"/>
      <c r="H15" s="47"/>
    </row>
    <row r="16" spans="2:10" x14ac:dyDescent="0.25">
      <c r="B16" s="43"/>
      <c r="C16" s="37"/>
      <c r="D16" s="38" t="s">
        <v>20</v>
      </c>
      <c r="E16" s="44"/>
      <c r="F16" s="45"/>
      <c r="G16" s="46"/>
      <c r="H16" s="47"/>
    </row>
    <row r="17" spans="2:8" x14ac:dyDescent="0.25">
      <c r="B17" s="43"/>
      <c r="C17" s="37"/>
      <c r="D17" s="38" t="s">
        <v>21</v>
      </c>
      <c r="E17" s="44"/>
      <c r="F17" s="48"/>
      <c r="G17" s="49"/>
      <c r="H17" s="47"/>
    </row>
    <row r="18" spans="2:8" ht="15.75" thickBot="1" x14ac:dyDescent="0.3">
      <c r="B18" s="43"/>
      <c r="C18" s="50"/>
      <c r="D18" s="51" t="s">
        <v>22</v>
      </c>
      <c r="E18" s="52"/>
      <c r="F18" s="53">
        <f>IF(SUM(E12:E18)=0,0,5+5*(SUM(E12:E18))/21)</f>
        <v>0</v>
      </c>
      <c r="G18" s="54">
        <f>IF(F18=0,0,1)</f>
        <v>0</v>
      </c>
      <c r="H18" s="55"/>
    </row>
    <row r="19" spans="2:8" x14ac:dyDescent="0.25">
      <c r="B19" s="43"/>
      <c r="C19" s="56" t="s">
        <v>23</v>
      </c>
      <c r="D19" s="57" t="s">
        <v>24</v>
      </c>
      <c r="E19" s="39"/>
      <c r="F19" s="40"/>
      <c r="G19" s="41"/>
      <c r="H19" s="42"/>
    </row>
    <row r="20" spans="2:8" x14ac:dyDescent="0.25">
      <c r="B20" s="43"/>
      <c r="C20" s="37"/>
      <c r="D20" s="58" t="s">
        <v>25</v>
      </c>
      <c r="E20" s="44"/>
      <c r="F20" s="45"/>
      <c r="G20" s="46"/>
      <c r="H20" s="47"/>
    </row>
    <row r="21" spans="2:8" x14ac:dyDescent="0.25">
      <c r="B21" s="43"/>
      <c r="C21" s="37"/>
      <c r="D21" s="58" t="s">
        <v>26</v>
      </c>
      <c r="E21" s="44"/>
      <c r="F21" s="48"/>
      <c r="G21" s="49"/>
      <c r="H21" s="47"/>
    </row>
    <row r="22" spans="2:8" x14ac:dyDescent="0.25">
      <c r="B22" s="43"/>
      <c r="C22" s="37"/>
      <c r="D22" s="58" t="s">
        <v>27</v>
      </c>
      <c r="E22" s="59"/>
      <c r="F22" s="60"/>
      <c r="G22" s="61"/>
      <c r="H22" s="62"/>
    </row>
    <row r="23" spans="2:8" x14ac:dyDescent="0.25">
      <c r="B23" s="43"/>
      <c r="C23" s="37"/>
      <c r="D23" s="58" t="s">
        <v>28</v>
      </c>
      <c r="E23" s="59"/>
      <c r="F23" s="60"/>
      <c r="G23" s="61"/>
      <c r="H23" s="62"/>
    </row>
    <row r="24" spans="2:8" ht="15.75" thickBot="1" x14ac:dyDescent="0.3">
      <c r="B24" s="63"/>
      <c r="C24" s="37"/>
      <c r="D24" s="64" t="s">
        <v>29</v>
      </c>
      <c r="E24" s="52"/>
      <c r="F24" s="53">
        <f>IF(SUM(E19:E24)=0,0,5+5*(SUM(E19:E24))/12)</f>
        <v>0</v>
      </c>
      <c r="G24" s="54">
        <f>IF(F24=0,0,1)</f>
        <v>0</v>
      </c>
      <c r="H24" s="55"/>
    </row>
    <row r="25" spans="2:8" x14ac:dyDescent="0.25">
      <c r="B25" s="36" t="s">
        <v>30</v>
      </c>
      <c r="C25" s="56" t="s">
        <v>31</v>
      </c>
      <c r="D25" s="38" t="s">
        <v>32</v>
      </c>
      <c r="E25" s="39"/>
      <c r="F25" s="40"/>
      <c r="G25" s="41"/>
      <c r="H25" s="42"/>
    </row>
    <row r="26" spans="2:8" x14ac:dyDescent="0.25">
      <c r="B26" s="43"/>
      <c r="C26" s="37"/>
      <c r="D26" s="38" t="s">
        <v>33</v>
      </c>
      <c r="E26" s="44"/>
      <c r="F26" s="48"/>
      <c r="G26" s="49"/>
      <c r="H26" s="47"/>
    </row>
    <row r="27" spans="2:8" ht="15.75" thickBot="1" x14ac:dyDescent="0.3">
      <c r="B27" s="43"/>
      <c r="C27" s="50"/>
      <c r="D27" s="51" t="s">
        <v>34</v>
      </c>
      <c r="E27" s="52"/>
      <c r="F27" s="53">
        <f>IF(SUM(E25:E27)=0,0,5+5*(SUM(E25:E27))/9)</f>
        <v>0</v>
      </c>
      <c r="G27" s="54">
        <f>IF(F27=0,0,1)</f>
        <v>0</v>
      </c>
      <c r="H27" s="55"/>
    </row>
    <row r="28" spans="2:8" x14ac:dyDescent="0.25">
      <c r="B28" s="43"/>
      <c r="C28" s="56" t="s">
        <v>35</v>
      </c>
      <c r="D28" s="38" t="s">
        <v>36</v>
      </c>
      <c r="E28" s="39"/>
      <c r="F28" s="40"/>
      <c r="G28" s="41"/>
      <c r="H28" s="42"/>
    </row>
    <row r="29" spans="2:8" x14ac:dyDescent="0.25">
      <c r="B29" s="43"/>
      <c r="C29" s="37"/>
      <c r="D29" s="38" t="s">
        <v>37</v>
      </c>
      <c r="E29" s="44"/>
      <c r="F29" s="45"/>
      <c r="G29" s="46"/>
      <c r="H29" s="47"/>
    </row>
    <row r="30" spans="2:8" x14ac:dyDescent="0.25">
      <c r="B30" s="43"/>
      <c r="C30" s="37"/>
      <c r="D30" s="38" t="s">
        <v>38</v>
      </c>
      <c r="E30" s="44"/>
      <c r="F30" s="45"/>
      <c r="G30" s="46"/>
      <c r="H30" s="47"/>
    </row>
    <row r="31" spans="2:8" x14ac:dyDescent="0.25">
      <c r="B31" s="43"/>
      <c r="C31" s="37"/>
      <c r="D31" s="65" t="s">
        <v>39</v>
      </c>
      <c r="E31" s="44"/>
      <c r="F31" s="45"/>
      <c r="G31" s="46"/>
      <c r="H31" s="47"/>
    </row>
    <row r="32" spans="2:8" x14ac:dyDescent="0.25">
      <c r="B32" s="43"/>
      <c r="C32" s="37"/>
      <c r="D32" s="65" t="s">
        <v>40</v>
      </c>
      <c r="E32" s="44"/>
      <c r="F32" s="45"/>
      <c r="G32" s="46"/>
      <c r="H32" s="47"/>
    </row>
    <row r="33" spans="2:8" x14ac:dyDescent="0.25">
      <c r="B33" s="43"/>
      <c r="C33" s="37"/>
      <c r="D33" s="65" t="s">
        <v>41</v>
      </c>
      <c r="E33" s="44"/>
      <c r="F33" s="48"/>
      <c r="G33" s="49"/>
      <c r="H33" s="47"/>
    </row>
    <row r="34" spans="2:8" ht="15.75" thickBot="1" x14ac:dyDescent="0.3">
      <c r="B34" s="43"/>
      <c r="C34" s="50"/>
      <c r="D34" s="66" t="s">
        <v>42</v>
      </c>
      <c r="E34" s="52"/>
      <c r="F34" s="53">
        <f>IF(SUM(E28:E34)=0,0,5+5*(SUM(E28:E34))/21)</f>
        <v>0</v>
      </c>
      <c r="G34" s="54">
        <f>IF(F34=0,0,1)</f>
        <v>0</v>
      </c>
      <c r="H34" s="55"/>
    </row>
    <row r="35" spans="2:8" x14ac:dyDescent="0.25">
      <c r="B35" s="43"/>
      <c r="C35" s="56" t="s">
        <v>43</v>
      </c>
      <c r="D35" s="38" t="s">
        <v>44</v>
      </c>
      <c r="E35" s="39"/>
      <c r="F35" s="67"/>
      <c r="G35" s="68"/>
      <c r="H35" s="42"/>
    </row>
    <row r="36" spans="2:8" ht="15.75" thickBot="1" x14ac:dyDescent="0.3">
      <c r="B36" s="43"/>
      <c r="C36" s="50"/>
      <c r="D36" s="51" t="s">
        <v>45</v>
      </c>
      <c r="E36" s="52"/>
      <c r="F36" s="53">
        <f>IF(SUM(E35:E36)=0,0,5+5*(SUM(E35:E36))/6)</f>
        <v>0</v>
      </c>
      <c r="G36" s="54">
        <f>IF(F36=0,0,1)</f>
        <v>0</v>
      </c>
      <c r="H36" s="55"/>
    </row>
    <row r="37" spans="2:8" x14ac:dyDescent="0.25">
      <c r="B37" s="43"/>
      <c r="C37" s="56" t="s">
        <v>46</v>
      </c>
      <c r="D37" s="38" t="s">
        <v>44</v>
      </c>
      <c r="E37" s="39"/>
      <c r="F37" s="67"/>
      <c r="G37" s="68"/>
      <c r="H37" s="42"/>
    </row>
    <row r="38" spans="2:8" ht="15.75" thickBot="1" x14ac:dyDescent="0.3">
      <c r="B38" s="43"/>
      <c r="C38" s="50"/>
      <c r="D38" s="51" t="s">
        <v>45</v>
      </c>
      <c r="E38" s="52"/>
      <c r="F38" s="53">
        <f>IF(SUM(E37:E38)=0,0,5+5*(SUM(E37:E38))/6)</f>
        <v>0</v>
      </c>
      <c r="G38" s="54">
        <f>IF(F38=0,0,1)</f>
        <v>0</v>
      </c>
      <c r="H38" s="55"/>
    </row>
    <row r="39" spans="2:8" x14ac:dyDescent="0.25">
      <c r="B39" s="43"/>
      <c r="C39" s="56" t="s">
        <v>47</v>
      </c>
      <c r="D39" s="38" t="s">
        <v>44</v>
      </c>
      <c r="E39" s="39"/>
      <c r="F39" s="67"/>
      <c r="G39" s="68"/>
      <c r="H39" s="42"/>
    </row>
    <row r="40" spans="2:8" ht="15.75" thickBot="1" x14ac:dyDescent="0.3">
      <c r="B40" s="43"/>
      <c r="C40" s="50"/>
      <c r="D40" s="51" t="s">
        <v>45</v>
      </c>
      <c r="E40" s="52"/>
      <c r="F40" s="53">
        <f>IF(SUM(E39:E40)=0,0,5+5*(SUM(E39:E40))/6)</f>
        <v>0</v>
      </c>
      <c r="G40" s="54">
        <f>IF(F40=0,0,1)</f>
        <v>0</v>
      </c>
      <c r="H40" s="55"/>
    </row>
    <row r="41" spans="2:8" x14ac:dyDescent="0.25">
      <c r="B41" s="43"/>
      <c r="C41" s="56" t="s">
        <v>48</v>
      </c>
      <c r="D41" s="38" t="s">
        <v>44</v>
      </c>
      <c r="E41" s="39"/>
      <c r="F41" s="67"/>
      <c r="G41" s="68"/>
      <c r="H41" s="42"/>
    </row>
    <row r="42" spans="2:8" ht="15.75" thickBot="1" x14ac:dyDescent="0.3">
      <c r="B42" s="43"/>
      <c r="C42" s="37"/>
      <c r="D42" s="38" t="s">
        <v>45</v>
      </c>
      <c r="E42" s="59"/>
      <c r="F42" s="69">
        <f>IF(SUM(E41:E42)=0,0,5+5*(SUM(E41:E42))/6)</f>
        <v>0</v>
      </c>
      <c r="G42" s="70">
        <f>IF(F42=0,0,1)</f>
        <v>0</v>
      </c>
      <c r="H42" s="62"/>
    </row>
    <row r="43" spans="2:8" x14ac:dyDescent="0.25">
      <c r="B43" s="71"/>
      <c r="C43" s="72" t="s">
        <v>49</v>
      </c>
      <c r="D43" s="73" t="s">
        <v>50</v>
      </c>
      <c r="E43" s="74"/>
      <c r="F43" s="75"/>
      <c r="G43" s="76"/>
      <c r="H43" s="77"/>
    </row>
    <row r="44" spans="2:8" ht="15.75" thickBot="1" x14ac:dyDescent="0.3">
      <c r="B44" s="71"/>
      <c r="C44" s="78"/>
      <c r="D44" s="79" t="s">
        <v>51</v>
      </c>
      <c r="E44" s="80"/>
      <c r="F44" s="81">
        <f>E44</f>
        <v>0</v>
      </c>
      <c r="G44" s="82">
        <f>IF(F44=0,0,1)</f>
        <v>0</v>
      </c>
      <c r="H44" s="83"/>
    </row>
    <row r="45" spans="2:8" x14ac:dyDescent="0.25">
      <c r="B45" s="43"/>
      <c r="C45" s="37" t="s">
        <v>52</v>
      </c>
      <c r="D45" s="84" t="s">
        <v>53</v>
      </c>
      <c r="E45" s="85"/>
      <c r="F45" s="86"/>
      <c r="G45" s="46"/>
      <c r="H45" s="87"/>
    </row>
    <row r="46" spans="2:8" x14ac:dyDescent="0.25">
      <c r="B46" s="43"/>
      <c r="C46" s="37"/>
      <c r="D46" s="84" t="s">
        <v>54</v>
      </c>
      <c r="E46" s="44"/>
      <c r="F46" s="45"/>
      <c r="G46" s="46"/>
      <c r="H46" s="47"/>
    </row>
    <row r="47" spans="2:8" x14ac:dyDescent="0.25">
      <c r="B47" s="43"/>
      <c r="C47" s="37"/>
      <c r="D47" s="84" t="s">
        <v>55</v>
      </c>
      <c r="E47" s="44"/>
      <c r="F47" s="45"/>
      <c r="G47" s="46"/>
      <c r="H47" s="47"/>
    </row>
    <row r="48" spans="2:8" ht="30" x14ac:dyDescent="0.25">
      <c r="B48" s="43"/>
      <c r="C48" s="37"/>
      <c r="D48" s="84" t="s">
        <v>56</v>
      </c>
      <c r="E48" s="44"/>
      <c r="F48" s="48"/>
      <c r="G48" s="49"/>
      <c r="H48" s="47"/>
    </row>
    <row r="49" spans="2:8" ht="15.75" thickBot="1" x14ac:dyDescent="0.3">
      <c r="B49" s="43"/>
      <c r="C49" s="50"/>
      <c r="D49" s="88" t="s">
        <v>57</v>
      </c>
      <c r="E49" s="52"/>
      <c r="F49" s="53">
        <f>IF(SUM(E45:E49)=0,0,5+5*(SUM(E45:E49))/15)</f>
        <v>0</v>
      </c>
      <c r="G49" s="54">
        <f>IF(F49=0,0,1)</f>
        <v>0</v>
      </c>
      <c r="H49" s="55"/>
    </row>
    <row r="50" spans="2:8" x14ac:dyDescent="0.25">
      <c r="B50" s="43"/>
      <c r="C50" s="56" t="s">
        <v>58</v>
      </c>
      <c r="D50" s="84" t="s">
        <v>59</v>
      </c>
      <c r="E50" s="39"/>
      <c r="F50" s="40"/>
      <c r="G50" s="41"/>
      <c r="H50" s="42"/>
    </row>
    <row r="51" spans="2:8" x14ac:dyDescent="0.25">
      <c r="B51" s="43"/>
      <c r="C51" s="37"/>
      <c r="D51" s="84" t="s">
        <v>60</v>
      </c>
      <c r="E51" s="44"/>
      <c r="F51" s="45"/>
      <c r="G51" s="46"/>
      <c r="H51" s="47"/>
    </row>
    <row r="52" spans="2:8" x14ac:dyDescent="0.25">
      <c r="B52" s="43"/>
      <c r="C52" s="37"/>
      <c r="D52" s="84" t="s">
        <v>61</v>
      </c>
      <c r="E52" s="44"/>
      <c r="F52" s="45"/>
      <c r="G52" s="46"/>
      <c r="H52" s="47"/>
    </row>
    <row r="53" spans="2:8" x14ac:dyDescent="0.25">
      <c r="B53" s="43"/>
      <c r="C53" s="37"/>
      <c r="D53" s="84" t="s">
        <v>62</v>
      </c>
      <c r="E53" s="44"/>
      <c r="F53" s="45"/>
      <c r="G53" s="46"/>
      <c r="H53" s="47"/>
    </row>
    <row r="54" spans="2:8" x14ac:dyDescent="0.25">
      <c r="B54" s="43"/>
      <c r="C54" s="37"/>
      <c r="D54" s="84" t="s">
        <v>63</v>
      </c>
      <c r="E54" s="44"/>
      <c r="F54" s="45"/>
      <c r="G54" s="46"/>
      <c r="H54" s="47"/>
    </row>
    <row r="55" spans="2:8" x14ac:dyDescent="0.25">
      <c r="B55" s="43"/>
      <c r="C55" s="37"/>
      <c r="D55" s="84" t="s">
        <v>64</v>
      </c>
      <c r="E55" s="44"/>
      <c r="F55" s="45"/>
      <c r="G55" s="46"/>
      <c r="H55" s="47"/>
    </row>
    <row r="56" spans="2:8" x14ac:dyDescent="0.25">
      <c r="B56" s="43"/>
      <c r="C56" s="37"/>
      <c r="D56" s="84" t="s">
        <v>65</v>
      </c>
      <c r="E56" s="44"/>
      <c r="F56" s="45"/>
      <c r="G56" s="46"/>
      <c r="H56" s="47"/>
    </row>
    <row r="57" spans="2:8" x14ac:dyDescent="0.25">
      <c r="B57" s="43"/>
      <c r="C57" s="37"/>
      <c r="D57" s="84" t="s">
        <v>66</v>
      </c>
      <c r="E57" s="44"/>
      <c r="F57" s="48"/>
      <c r="G57" s="49"/>
      <c r="H57" s="47"/>
    </row>
    <row r="58" spans="2:8" ht="30.75" thickBot="1" x14ac:dyDescent="0.3">
      <c r="B58" s="63"/>
      <c r="C58" s="50"/>
      <c r="D58" s="88" t="s">
        <v>67</v>
      </c>
      <c r="E58" s="52"/>
      <c r="F58" s="53">
        <f>IF(SUM(E50:E58)=0,0,5+5*(SUM(E50:E58))/27)</f>
        <v>0</v>
      </c>
      <c r="G58" s="54">
        <f>IF(F58=0,0,1)</f>
        <v>0</v>
      </c>
      <c r="H58" s="55"/>
    </row>
    <row r="59" spans="2:8" ht="15" customHeight="1" x14ac:dyDescent="0.25">
      <c r="B59" s="36" t="s">
        <v>68</v>
      </c>
      <c r="C59" s="56" t="s">
        <v>69</v>
      </c>
      <c r="D59" s="84" t="s">
        <v>70</v>
      </c>
      <c r="E59" s="39"/>
      <c r="F59" s="40"/>
      <c r="G59" s="41"/>
      <c r="H59" s="42"/>
    </row>
    <row r="60" spans="2:8" x14ac:dyDescent="0.25">
      <c r="B60" s="43"/>
      <c r="C60" s="37"/>
      <c r="D60" s="84" t="s">
        <v>71</v>
      </c>
      <c r="E60" s="44"/>
      <c r="F60" s="45"/>
      <c r="G60" s="46"/>
      <c r="H60" s="47"/>
    </row>
    <row r="61" spans="2:8" x14ac:dyDescent="0.25">
      <c r="B61" s="43"/>
      <c r="C61" s="37"/>
      <c r="D61" s="84" t="s">
        <v>72</v>
      </c>
      <c r="E61" s="44"/>
      <c r="F61" s="45"/>
      <c r="G61" s="46"/>
      <c r="H61" s="47"/>
    </row>
    <row r="62" spans="2:8" x14ac:dyDescent="0.25">
      <c r="B62" s="43"/>
      <c r="C62" s="37"/>
      <c r="D62" s="84" t="s">
        <v>73</v>
      </c>
      <c r="E62" s="44"/>
      <c r="F62" s="45"/>
      <c r="G62" s="46"/>
      <c r="H62" s="47"/>
    </row>
    <row r="63" spans="2:8" x14ac:dyDescent="0.25">
      <c r="B63" s="43"/>
      <c r="C63" s="37"/>
      <c r="D63" s="84" t="s">
        <v>74</v>
      </c>
      <c r="E63" s="44"/>
      <c r="F63" s="45"/>
      <c r="G63" s="46"/>
      <c r="H63" s="47"/>
    </row>
    <row r="64" spans="2:8" x14ac:dyDescent="0.25">
      <c r="B64" s="43"/>
      <c r="C64" s="37"/>
      <c r="D64" s="84" t="s">
        <v>75</v>
      </c>
      <c r="E64" s="44"/>
      <c r="F64" s="45"/>
      <c r="G64" s="46"/>
      <c r="H64" s="47"/>
    </row>
    <row r="65" spans="2:8" x14ac:dyDescent="0.25">
      <c r="B65" s="43"/>
      <c r="C65" s="37"/>
      <c r="D65" s="84" t="s">
        <v>76</v>
      </c>
      <c r="E65" s="44"/>
      <c r="F65" s="45"/>
      <c r="G65" s="46"/>
      <c r="H65" s="47"/>
    </row>
    <row r="66" spans="2:8" x14ac:dyDescent="0.25">
      <c r="B66" s="43"/>
      <c r="C66" s="37"/>
      <c r="D66" s="84" t="s">
        <v>77</v>
      </c>
      <c r="E66" s="44"/>
      <c r="F66" s="45"/>
      <c r="G66" s="46"/>
      <c r="H66" s="47"/>
    </row>
    <row r="67" spans="2:8" x14ac:dyDescent="0.25">
      <c r="B67" s="43"/>
      <c r="C67" s="37"/>
      <c r="D67" s="84" t="s">
        <v>78</v>
      </c>
      <c r="E67" s="44"/>
      <c r="F67" s="45"/>
      <c r="G67" s="46"/>
      <c r="H67" s="47"/>
    </row>
    <row r="68" spans="2:8" x14ac:dyDescent="0.25">
      <c r="B68" s="43"/>
      <c r="C68" s="37"/>
      <c r="D68" s="84" t="s">
        <v>79</v>
      </c>
      <c r="E68" s="44"/>
      <c r="F68" s="48"/>
      <c r="G68" s="49"/>
      <c r="H68" s="47"/>
    </row>
    <row r="69" spans="2:8" ht="15.75" thickBot="1" x14ac:dyDescent="0.3">
      <c r="B69" s="43"/>
      <c r="C69" s="50"/>
      <c r="D69" s="88" t="s">
        <v>80</v>
      </c>
      <c r="E69" s="52"/>
      <c r="F69" s="53">
        <f>IF(SUM(E59:E69)=0,0,5+5*(SUM(E59:E69))/33)</f>
        <v>0</v>
      </c>
      <c r="G69" s="54">
        <f>IF(F69=0,0,1)</f>
        <v>0</v>
      </c>
      <c r="H69" s="55"/>
    </row>
    <row r="70" spans="2:8" x14ac:dyDescent="0.25">
      <c r="B70" s="43"/>
      <c r="C70" s="56" t="s">
        <v>81</v>
      </c>
      <c r="D70" s="89" t="s">
        <v>82</v>
      </c>
      <c r="E70" s="39"/>
      <c r="F70" s="40"/>
      <c r="G70" s="41"/>
      <c r="H70" s="42"/>
    </row>
    <row r="71" spans="2:8" x14ac:dyDescent="0.25">
      <c r="B71" s="43"/>
      <c r="C71" s="37"/>
      <c r="D71" s="89" t="s">
        <v>83</v>
      </c>
      <c r="E71" s="44"/>
      <c r="F71" s="45"/>
      <c r="G71" s="46"/>
      <c r="H71" s="47"/>
    </row>
    <row r="72" spans="2:8" ht="14.25" customHeight="1" x14ac:dyDescent="0.25">
      <c r="B72" s="43"/>
      <c r="C72" s="37"/>
      <c r="D72" s="89" t="s">
        <v>84</v>
      </c>
      <c r="E72" s="44"/>
      <c r="F72" s="45"/>
      <c r="G72" s="46"/>
      <c r="H72" s="47"/>
    </row>
    <row r="73" spans="2:8" ht="15.75" customHeight="1" x14ac:dyDescent="0.25">
      <c r="B73" s="43"/>
      <c r="C73" s="37"/>
      <c r="D73" s="84" t="s">
        <v>85</v>
      </c>
      <c r="E73" s="44"/>
      <c r="F73" s="48"/>
      <c r="G73" s="49"/>
      <c r="H73" s="47"/>
    </row>
    <row r="74" spans="2:8" ht="15.75" thickBot="1" x14ac:dyDescent="0.3">
      <c r="B74" s="43"/>
      <c r="C74" s="50"/>
      <c r="D74" s="88" t="s">
        <v>86</v>
      </c>
      <c r="E74" s="52"/>
      <c r="F74" s="53">
        <f>IF(SUM(E70:E74)=0,0,5+5*(SUM(E70:E74))/15)</f>
        <v>0</v>
      </c>
      <c r="G74" s="54">
        <f>IF(F74=0,0,1)</f>
        <v>0</v>
      </c>
      <c r="H74" s="55"/>
    </row>
    <row r="75" spans="2:8" x14ac:dyDescent="0.25">
      <c r="B75" s="43"/>
      <c r="C75" s="56" t="s">
        <v>87</v>
      </c>
      <c r="D75" s="84" t="s">
        <v>88</v>
      </c>
      <c r="E75" s="39"/>
      <c r="F75" s="40"/>
      <c r="G75" s="41"/>
      <c r="H75" s="42"/>
    </row>
    <row r="76" spans="2:8" x14ac:dyDescent="0.25">
      <c r="B76" s="43"/>
      <c r="C76" s="37"/>
      <c r="D76" s="84" t="s">
        <v>89</v>
      </c>
      <c r="E76" s="44"/>
      <c r="F76" s="48"/>
      <c r="G76" s="49"/>
      <c r="H76" s="47"/>
    </row>
    <row r="77" spans="2:8" ht="15.75" thickBot="1" x14ac:dyDescent="0.3">
      <c r="B77" s="43"/>
      <c r="C77" s="50"/>
      <c r="D77" s="88" t="s">
        <v>90</v>
      </c>
      <c r="E77" s="52"/>
      <c r="F77" s="53">
        <f>IF(SUM(E75:E77)=0,0,5+5*(SUM(E75:E77))/9)</f>
        <v>0</v>
      </c>
      <c r="G77" s="54">
        <f>IF(F77=0,0,1)</f>
        <v>0</v>
      </c>
      <c r="H77" s="55"/>
    </row>
    <row r="78" spans="2:8" ht="16.5" customHeight="1" x14ac:dyDescent="0.25">
      <c r="B78" s="43"/>
      <c r="C78" s="56" t="s">
        <v>91</v>
      </c>
      <c r="D78" s="84" t="s">
        <v>92</v>
      </c>
      <c r="E78" s="39"/>
      <c r="F78" s="67"/>
      <c r="G78" s="68"/>
      <c r="H78" s="42"/>
    </row>
    <row r="79" spans="2:8" ht="15.75" thickBot="1" x14ac:dyDescent="0.3">
      <c r="B79" s="43"/>
      <c r="C79" s="50"/>
      <c r="D79" s="88" t="s">
        <v>93</v>
      </c>
      <c r="E79" s="52"/>
      <c r="F79" s="53">
        <f>IF(SUM(E78:E79)=0,0,5+5*(SUM(E78:E79))/6)</f>
        <v>0</v>
      </c>
      <c r="G79" s="54">
        <f>IF(F79=0,0,1)</f>
        <v>0</v>
      </c>
      <c r="H79" s="55"/>
    </row>
    <row r="80" spans="2:8" x14ac:dyDescent="0.25">
      <c r="B80" s="43"/>
      <c r="C80" s="56" t="s">
        <v>94</v>
      </c>
      <c r="D80" s="84" t="s">
        <v>95</v>
      </c>
      <c r="E80" s="39"/>
      <c r="F80" s="67"/>
      <c r="G80" s="68"/>
      <c r="H80" s="42"/>
    </row>
    <row r="81" spans="2:8" ht="15.75" thickBot="1" x14ac:dyDescent="0.3">
      <c r="B81" s="43"/>
      <c r="C81" s="50"/>
      <c r="D81" s="88" t="s">
        <v>96</v>
      </c>
      <c r="E81" s="52"/>
      <c r="F81" s="53">
        <f>IF(SUM(E80:E81)=0,0,5+5*(SUM(E80:E81))/6)</f>
        <v>0</v>
      </c>
      <c r="G81" s="54">
        <f>IF(F81=0,0,1)</f>
        <v>0</v>
      </c>
      <c r="H81" s="55"/>
    </row>
    <row r="82" spans="2:8" x14ac:dyDescent="0.25">
      <c r="B82" s="43"/>
      <c r="C82" s="56" t="s">
        <v>97</v>
      </c>
      <c r="D82" s="84" t="s">
        <v>98</v>
      </c>
      <c r="E82" s="39"/>
      <c r="F82" s="67"/>
      <c r="G82" s="68"/>
      <c r="H82" s="42"/>
    </row>
    <row r="83" spans="2:8" ht="15.75" thickBot="1" x14ac:dyDescent="0.3">
      <c r="B83" s="43"/>
      <c r="C83" s="50"/>
      <c r="D83" s="88" t="s">
        <v>99</v>
      </c>
      <c r="E83" s="52"/>
      <c r="F83" s="53">
        <f>IF(SUM(E82:E83)=0,0,5+5*(SUM(E82:E83))/6)</f>
        <v>0</v>
      </c>
      <c r="G83" s="54">
        <f>IF(F83=0,0,1)</f>
        <v>0</v>
      </c>
      <c r="H83" s="55"/>
    </row>
    <row r="84" spans="2:8" x14ac:dyDescent="0.25">
      <c r="B84" s="43"/>
      <c r="C84" s="56" t="s">
        <v>100</v>
      </c>
      <c r="D84" s="84" t="s">
        <v>101</v>
      </c>
      <c r="E84" s="39"/>
      <c r="F84" s="40"/>
      <c r="G84" s="41"/>
      <c r="H84" s="42"/>
    </row>
    <row r="85" spans="2:8" x14ac:dyDescent="0.25">
      <c r="B85" s="43"/>
      <c r="C85" s="37"/>
      <c r="D85" s="84" t="s">
        <v>102</v>
      </c>
      <c r="E85" s="44"/>
      <c r="F85" s="45"/>
      <c r="G85" s="46"/>
      <c r="H85" s="47"/>
    </row>
    <row r="86" spans="2:8" ht="17.25" customHeight="1" x14ac:dyDescent="0.25">
      <c r="B86" s="43"/>
      <c r="C86" s="37"/>
      <c r="D86" s="84" t="s">
        <v>103</v>
      </c>
      <c r="E86" s="44"/>
      <c r="F86" s="45"/>
      <c r="G86" s="46"/>
      <c r="H86" s="47"/>
    </row>
    <row r="87" spans="2:8" x14ac:dyDescent="0.25">
      <c r="B87" s="43"/>
      <c r="C87" s="37"/>
      <c r="D87" s="84" t="s">
        <v>104</v>
      </c>
      <c r="E87" s="44"/>
      <c r="F87" s="45"/>
      <c r="G87" s="46"/>
      <c r="H87" s="47"/>
    </row>
    <row r="88" spans="2:8" x14ac:dyDescent="0.25">
      <c r="B88" s="43"/>
      <c r="C88" s="37"/>
      <c r="D88" s="84" t="s">
        <v>105</v>
      </c>
      <c r="E88" s="44"/>
      <c r="F88" s="48"/>
      <c r="G88" s="49"/>
      <c r="H88" s="47"/>
    </row>
    <row r="89" spans="2:8" ht="15.75" thickBot="1" x14ac:dyDescent="0.3">
      <c r="B89" s="43"/>
      <c r="C89" s="50"/>
      <c r="D89" s="88" t="s">
        <v>106</v>
      </c>
      <c r="E89" s="52"/>
      <c r="F89" s="53">
        <f>IF(SUM(E84:E89)=0,0,5+5*(SUM(E84:E89))/18)</f>
        <v>0</v>
      </c>
      <c r="G89" s="54">
        <f>IF(F89=0,0,1)</f>
        <v>0</v>
      </c>
      <c r="H89" s="55"/>
    </row>
    <row r="90" spans="2:8" x14ac:dyDescent="0.25">
      <c r="B90" s="43"/>
      <c r="C90" s="56" t="s">
        <v>107</v>
      </c>
      <c r="D90" s="90" t="s">
        <v>108</v>
      </c>
      <c r="E90" s="39"/>
      <c r="F90" s="40"/>
      <c r="G90" s="41"/>
      <c r="H90" s="42"/>
    </row>
    <row r="91" spans="2:8" x14ac:dyDescent="0.25">
      <c r="B91" s="43"/>
      <c r="C91" s="37"/>
      <c r="D91" s="91" t="s">
        <v>109</v>
      </c>
      <c r="E91" s="44"/>
      <c r="F91" s="45"/>
      <c r="G91" s="46"/>
      <c r="H91" s="47"/>
    </row>
    <row r="92" spans="2:8" x14ac:dyDescent="0.25">
      <c r="B92" s="43"/>
      <c r="C92" s="37"/>
      <c r="D92" s="91" t="s">
        <v>110</v>
      </c>
      <c r="E92" s="44"/>
      <c r="F92" s="45"/>
      <c r="G92" s="46"/>
      <c r="H92" s="47"/>
    </row>
    <row r="93" spans="2:8" x14ac:dyDescent="0.25">
      <c r="B93" s="43"/>
      <c r="C93" s="37"/>
      <c r="D93" s="91" t="s">
        <v>111</v>
      </c>
      <c r="E93" s="44"/>
      <c r="F93" s="45"/>
      <c r="G93" s="46"/>
      <c r="H93" s="47"/>
    </row>
    <row r="94" spans="2:8" x14ac:dyDescent="0.25">
      <c r="B94" s="43"/>
      <c r="C94" s="37"/>
      <c r="D94" s="91" t="s">
        <v>112</v>
      </c>
      <c r="E94" s="44"/>
      <c r="F94" s="45"/>
      <c r="G94" s="46"/>
      <c r="H94" s="47"/>
    </row>
    <row r="95" spans="2:8" x14ac:dyDescent="0.25">
      <c r="B95" s="43"/>
      <c r="C95" s="37"/>
      <c r="D95" s="91" t="s">
        <v>113</v>
      </c>
      <c r="E95" s="44"/>
      <c r="F95" s="45"/>
      <c r="G95" s="46"/>
      <c r="H95" s="47"/>
    </row>
    <row r="96" spans="2:8" x14ac:dyDescent="0.25">
      <c r="B96" s="43"/>
      <c r="C96" s="37"/>
      <c r="D96" s="92" t="s">
        <v>114</v>
      </c>
      <c r="E96" s="44"/>
      <c r="F96" s="45"/>
      <c r="G96" s="46"/>
      <c r="H96" s="47"/>
    </row>
    <row r="97" spans="2:8" x14ac:dyDescent="0.25">
      <c r="B97" s="43"/>
      <c r="C97" s="37"/>
      <c r="D97" s="92" t="s">
        <v>115</v>
      </c>
      <c r="E97" s="44"/>
      <c r="F97" s="45"/>
      <c r="G97" s="46"/>
      <c r="H97" s="47"/>
    </row>
    <row r="98" spans="2:8" x14ac:dyDescent="0.25">
      <c r="B98" s="43"/>
      <c r="C98" s="37"/>
      <c r="D98" s="92" t="s">
        <v>116</v>
      </c>
      <c r="E98" s="44"/>
      <c r="F98" s="48"/>
      <c r="G98" s="49"/>
      <c r="H98" s="47"/>
    </row>
    <row r="99" spans="2:8" ht="15.75" thickBot="1" x14ac:dyDescent="0.3">
      <c r="B99" s="43"/>
      <c r="C99" s="50"/>
      <c r="D99" s="93" t="s">
        <v>117</v>
      </c>
      <c r="E99" s="52"/>
      <c r="F99" s="53">
        <f>IF(SUM(E90:E99)=0,0,5+5*(SUM(E90:E99))/30)</f>
        <v>0</v>
      </c>
      <c r="G99" s="54">
        <f>IF(F99=0,0,1)</f>
        <v>0</v>
      </c>
      <c r="H99" s="55"/>
    </row>
    <row r="100" spans="2:8" x14ac:dyDescent="0.25">
      <c r="B100" s="43"/>
      <c r="C100" s="56" t="s">
        <v>118</v>
      </c>
      <c r="D100" s="94" t="s">
        <v>119</v>
      </c>
      <c r="E100" s="39"/>
      <c r="F100" s="40"/>
      <c r="G100" s="41"/>
      <c r="H100" s="42"/>
    </row>
    <row r="101" spans="2:8" x14ac:dyDescent="0.25">
      <c r="B101" s="43"/>
      <c r="C101" s="37"/>
      <c r="D101" s="94" t="s">
        <v>120</v>
      </c>
      <c r="E101" s="44"/>
      <c r="F101" s="45"/>
      <c r="G101" s="46"/>
      <c r="H101" s="47"/>
    </row>
    <row r="102" spans="2:8" x14ac:dyDescent="0.25">
      <c r="B102" s="43"/>
      <c r="C102" s="37"/>
      <c r="D102" s="94" t="s">
        <v>121</v>
      </c>
      <c r="E102" s="44"/>
      <c r="F102" s="45"/>
      <c r="G102" s="46"/>
      <c r="H102" s="47"/>
    </row>
    <row r="103" spans="2:8" x14ac:dyDescent="0.25">
      <c r="B103" s="43"/>
      <c r="C103" s="37"/>
      <c r="D103" s="94" t="s">
        <v>122</v>
      </c>
      <c r="E103" s="44"/>
      <c r="F103" s="45"/>
      <c r="G103" s="46"/>
      <c r="H103" s="47"/>
    </row>
    <row r="104" spans="2:8" x14ac:dyDescent="0.25">
      <c r="B104" s="43"/>
      <c r="C104" s="37"/>
      <c r="D104" s="94" t="s">
        <v>123</v>
      </c>
      <c r="E104" s="44"/>
      <c r="F104" s="45"/>
      <c r="G104" s="46"/>
      <c r="H104" s="47"/>
    </row>
    <row r="105" spans="2:8" x14ac:dyDescent="0.25">
      <c r="B105" s="43"/>
      <c r="C105" s="37"/>
      <c r="D105" s="94" t="s">
        <v>124</v>
      </c>
      <c r="E105" s="44"/>
      <c r="F105" s="48"/>
      <c r="G105" s="49"/>
      <c r="H105" s="47"/>
    </row>
    <row r="106" spans="2:8" ht="15.75" thickBot="1" x14ac:dyDescent="0.3">
      <c r="B106" s="43"/>
      <c r="C106" s="37"/>
      <c r="D106" s="94" t="s">
        <v>125</v>
      </c>
      <c r="E106" s="44"/>
      <c r="F106" s="53">
        <f>IF(SUM(E100:E106)=0,0,5+5*(SUM(E100:E106))/21)</f>
        <v>0</v>
      </c>
      <c r="G106" s="54">
        <f>IF(F106=0,0,1)</f>
        <v>0</v>
      </c>
      <c r="H106" s="47"/>
    </row>
    <row r="107" spans="2:8" x14ac:dyDescent="0.25">
      <c r="B107" s="95" t="s">
        <v>126</v>
      </c>
      <c r="C107" s="56" t="s">
        <v>127</v>
      </c>
      <c r="D107" s="96" t="s">
        <v>128</v>
      </c>
      <c r="E107" s="39"/>
      <c r="F107" s="67"/>
      <c r="G107" s="68"/>
      <c r="H107" s="42"/>
    </row>
    <row r="108" spans="2:8" ht="15.75" thickBot="1" x14ac:dyDescent="0.3">
      <c r="B108" s="97"/>
      <c r="C108" s="50"/>
      <c r="D108" s="98" t="s">
        <v>129</v>
      </c>
      <c r="E108" s="52"/>
      <c r="F108" s="53">
        <f>IF(SUM(E107:E108)=0,0,5+5*(SUM(E107:E108))/6)</f>
        <v>0</v>
      </c>
      <c r="G108" s="54">
        <f>IF(F108=0,0,1)</f>
        <v>0</v>
      </c>
      <c r="H108" s="55"/>
    </row>
    <row r="109" spans="2:8" x14ac:dyDescent="0.25">
      <c r="B109" s="99" t="s">
        <v>130</v>
      </c>
      <c r="C109" s="100" t="s">
        <v>131</v>
      </c>
      <c r="D109" s="101" t="s">
        <v>132</v>
      </c>
      <c r="E109" s="39"/>
      <c r="F109" s="40"/>
      <c r="G109" s="41"/>
      <c r="H109" s="42"/>
    </row>
    <row r="110" spans="2:8" x14ac:dyDescent="0.25">
      <c r="B110" s="102"/>
      <c r="C110" s="103"/>
      <c r="D110" s="101" t="s">
        <v>133</v>
      </c>
      <c r="E110" s="44"/>
      <c r="F110" s="45"/>
      <c r="G110" s="46"/>
      <c r="H110" s="47"/>
    </row>
    <row r="111" spans="2:8" x14ac:dyDescent="0.25">
      <c r="B111" s="102"/>
      <c r="C111" s="103"/>
      <c r="D111" s="101" t="s">
        <v>134</v>
      </c>
      <c r="E111" s="44"/>
      <c r="F111" s="45"/>
      <c r="G111" s="46"/>
      <c r="H111" s="47"/>
    </row>
    <row r="112" spans="2:8" x14ac:dyDescent="0.25">
      <c r="B112" s="102"/>
      <c r="C112" s="103"/>
      <c r="D112" s="101" t="s">
        <v>135</v>
      </c>
      <c r="E112" s="44"/>
      <c r="F112" s="45"/>
      <c r="G112" s="46"/>
      <c r="H112" s="47"/>
    </row>
    <row r="113" spans="2:8" x14ac:dyDescent="0.25">
      <c r="B113" s="102"/>
      <c r="C113" s="103"/>
      <c r="D113" s="101" t="s">
        <v>136</v>
      </c>
      <c r="E113" s="44"/>
      <c r="F113" s="48"/>
      <c r="G113" s="49"/>
      <c r="H113" s="47"/>
    </row>
    <row r="114" spans="2:8" ht="15.75" thickBot="1" x14ac:dyDescent="0.3">
      <c r="B114" s="104"/>
      <c r="C114" s="105"/>
      <c r="D114" s="106" t="s">
        <v>137</v>
      </c>
      <c r="E114" s="52"/>
      <c r="F114" s="53">
        <f>IF(SUM(E109:E114)=0,0,5+5*(SUM(E109:E114))/18)</f>
        <v>0</v>
      </c>
      <c r="G114" s="54">
        <f>IF(F114=0,0,1)</f>
        <v>0</v>
      </c>
      <c r="H114" s="55"/>
    </row>
    <row r="115" spans="2:8" ht="16.5" customHeight="1" thickBot="1" x14ac:dyDescent="0.3">
      <c r="D115" s="107"/>
      <c r="E115" s="108">
        <v>0</v>
      </c>
      <c r="F115" s="109"/>
      <c r="G115" s="110">
        <v>0</v>
      </c>
    </row>
    <row r="116" spans="2:8" ht="15.75" thickBot="1" x14ac:dyDescent="0.3"/>
    <row r="117" spans="2:8" x14ac:dyDescent="0.25">
      <c r="C117" s="111" t="s">
        <v>138</v>
      </c>
      <c r="D117" s="112"/>
      <c r="E117" s="113" t="s">
        <v>139</v>
      </c>
      <c r="F117" s="114" t="s">
        <v>140</v>
      </c>
      <c r="G117" s="115" t="s">
        <v>140</v>
      </c>
    </row>
    <row r="118" spans="2:8" x14ac:dyDescent="0.25">
      <c r="C118" s="116" t="s">
        <v>141</v>
      </c>
      <c r="D118" s="117"/>
      <c r="E118" s="118" t="s">
        <v>142</v>
      </c>
      <c r="F118" s="119" t="s">
        <v>143</v>
      </c>
      <c r="G118" s="120" t="s">
        <v>144</v>
      </c>
    </row>
    <row r="119" spans="2:8" x14ac:dyDescent="0.25">
      <c r="C119" s="116" t="s">
        <v>145</v>
      </c>
      <c r="D119" s="117"/>
      <c r="E119" s="118" t="s">
        <v>146</v>
      </c>
      <c r="F119" s="119" t="s">
        <v>147</v>
      </c>
      <c r="G119" s="120" t="s">
        <v>148</v>
      </c>
    </row>
    <row r="120" spans="2:8" x14ac:dyDescent="0.25">
      <c r="C120" s="121" t="s">
        <v>149</v>
      </c>
      <c r="D120" s="122"/>
      <c r="E120" s="118" t="s">
        <v>150</v>
      </c>
      <c r="F120" s="119" t="s">
        <v>151</v>
      </c>
      <c r="G120" s="120" t="s">
        <v>148</v>
      </c>
      <c r="H120" s="123"/>
    </row>
    <row r="121" spans="2:8" x14ac:dyDescent="0.25">
      <c r="C121" s="121"/>
      <c r="D121" s="122"/>
      <c r="E121" s="118" t="s">
        <v>152</v>
      </c>
      <c r="F121" s="119" t="s">
        <v>153</v>
      </c>
      <c r="G121" s="120" t="s">
        <v>154</v>
      </c>
    </row>
    <row r="122" spans="2:8" x14ac:dyDescent="0.25">
      <c r="C122" s="121" t="s">
        <v>155</v>
      </c>
      <c r="D122" s="122"/>
      <c r="E122" s="118" t="s">
        <v>156</v>
      </c>
      <c r="F122" s="119" t="s">
        <v>157</v>
      </c>
      <c r="G122" s="120" t="s">
        <v>154</v>
      </c>
    </row>
    <row r="123" spans="2:8" ht="15.75" thickBot="1" x14ac:dyDescent="0.3">
      <c r="C123" s="121"/>
      <c r="D123" s="122"/>
      <c r="E123" s="124" t="s">
        <v>158</v>
      </c>
      <c r="F123" s="125" t="s">
        <v>159</v>
      </c>
      <c r="G123" s="126" t="s">
        <v>160</v>
      </c>
    </row>
    <row r="124" spans="2:8" ht="31.5" customHeight="1" thickBot="1" x14ac:dyDescent="0.3">
      <c r="C124" s="121"/>
      <c r="D124" s="122" t="s">
        <v>161</v>
      </c>
      <c r="E124" s="127"/>
      <c r="F124" s="128"/>
      <c r="G124" s="129"/>
    </row>
    <row r="125" spans="2:8" ht="15.75" thickBot="1" x14ac:dyDescent="0.3">
      <c r="C125" s="130"/>
      <c r="D125" s="131"/>
      <c r="E125" s="132"/>
      <c r="F125" s="133"/>
      <c r="G125" s="134"/>
    </row>
    <row r="126" spans="2:8" ht="15.75" thickBot="1" x14ac:dyDescent="0.3"/>
    <row r="127" spans="2:8" ht="30" customHeight="1" thickBot="1" x14ac:dyDescent="0.3">
      <c r="C127" s="135" t="s">
        <v>162</v>
      </c>
      <c r="D127" s="136"/>
      <c r="E127" s="136"/>
      <c r="F127" s="136"/>
      <c r="G127" s="137"/>
    </row>
  </sheetData>
  <mergeCells count="48">
    <mergeCell ref="B109:B114"/>
    <mergeCell ref="C109:C114"/>
    <mergeCell ref="F109:F113"/>
    <mergeCell ref="C127:G127"/>
    <mergeCell ref="C90:C99"/>
    <mergeCell ref="F90:F98"/>
    <mergeCell ref="C100:C106"/>
    <mergeCell ref="F100:F105"/>
    <mergeCell ref="B107:B108"/>
    <mergeCell ref="C107:C108"/>
    <mergeCell ref="F75:F76"/>
    <mergeCell ref="C78:C79"/>
    <mergeCell ref="C80:C81"/>
    <mergeCell ref="C82:C83"/>
    <mergeCell ref="C84:C89"/>
    <mergeCell ref="F84:F88"/>
    <mergeCell ref="C45:C49"/>
    <mergeCell ref="F45:F48"/>
    <mergeCell ref="C50:C58"/>
    <mergeCell ref="F50:F57"/>
    <mergeCell ref="B59:B106"/>
    <mergeCell ref="C59:C69"/>
    <mergeCell ref="F59:F68"/>
    <mergeCell ref="C70:C74"/>
    <mergeCell ref="F70:F73"/>
    <mergeCell ref="C75:C77"/>
    <mergeCell ref="B25:B58"/>
    <mergeCell ref="C25:C27"/>
    <mergeCell ref="F25:F26"/>
    <mergeCell ref="C28:C34"/>
    <mergeCell ref="F28:F33"/>
    <mergeCell ref="C35:C36"/>
    <mergeCell ref="C37:C38"/>
    <mergeCell ref="C39:C40"/>
    <mergeCell ref="C41:C42"/>
    <mergeCell ref="C43:C44"/>
    <mergeCell ref="D9:E9"/>
    <mergeCell ref="B12:B24"/>
    <mergeCell ref="C12:C18"/>
    <mergeCell ref="F12:F17"/>
    <mergeCell ref="C19:C24"/>
    <mergeCell ref="F19:F21"/>
    <mergeCell ref="B2:D2"/>
    <mergeCell ref="C4:E4"/>
    <mergeCell ref="D5:E5"/>
    <mergeCell ref="D6:E6"/>
    <mergeCell ref="D7:E7"/>
    <mergeCell ref="D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Azpiz ebal errubrika</vt:lpstr>
    </vt:vector>
  </TitlesOfParts>
  <Company>UPV/EHU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DE LA CRUZ</dc:creator>
  <cp:lastModifiedBy>JOSE MIGUEL DE LA CRUZ</cp:lastModifiedBy>
  <dcterms:created xsi:type="dcterms:W3CDTF">2018-10-19T12:12:11Z</dcterms:created>
  <dcterms:modified xsi:type="dcterms:W3CDTF">2018-10-19T12:14:21Z</dcterms:modified>
</cp:coreProperties>
</file>